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<sst xmlns="http://schemas.openxmlformats.org/spreadsheetml/2006/main" count="130" uniqueCount="129">
  <si>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</si>
  <si>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</si>
  <si>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</si>
  <si>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</si>
  <si>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</si>
  <si>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</si>
  <si>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</si>
  <si>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</si>
  <si>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</si>
  <si>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</si>
  <si>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</si>
  <si>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</si>
  <si>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</si>
  <si>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</si>
  <si>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</si>
  <si>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</si>
  <si>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</si>
  <si>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</si>
  <si>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</si>
  <si>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</si>
  <si>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</si>
  <si>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</si>
  <si>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</si>
  <si>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</si>
  <si>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</si>
  <si>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</si>
  <si>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</si>
  <si>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</si>
  <si>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</si>
  <si>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</si>
  <si>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</si>
  <si>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</si>
  <si>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</si>
  <si>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</si>
  <si>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</si>
  <si>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</si>
  <si>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</si>
  <si>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</si>
  <si>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</si>
  <si>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</si>
  <si>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</si>
  <si>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</si>
  <si>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</si>
  <si>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</si>
  <si>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</si>
  <si>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</si>
  <si>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</si>
  <si>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</si>
  <si>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</si>
  <si>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</si>
  <si>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</si>
  <si>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</si>
  <si>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</si>
  <si>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</si>
  <si>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</si>
  <si>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</si>
  <si>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</si>
  <si>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</si>
  <si>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</si>
  <si>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</si>
  <si>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</si>
  <si>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</si>
  <si>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</si>
  <si>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</si>
  <si>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</si>
  <si>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</si>
  <si>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</si>
  <si>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</si>
  <si>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</si>
  <si>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</si>
  <si>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</si>
  <si>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</si>
  <si>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</si>
  <si>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</si>
  <si>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</si>
  <si>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</si>
  <si>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</si>
  <si>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</si>
  <si>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</si>
  <si>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</si>
  <si>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</si>
  <si>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</si>
  <si>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</si>
  <si>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</si>
  <si>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</si>
  <si>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</si>
  <si>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</si>
  <si>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</si>
  <si>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</si>
  <si>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</si>
  <si>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</si>
  <si>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</si>
  <si>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</si>
  <si>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</si>
  <si>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</si>
  <si>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</si>
  <si>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</si>
  <si>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</si>
  <si>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</si>
  <si>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</si>
  <si>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</si>
  <si>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</si>
  <si>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</si>
  <si>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</si>
  <si>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</si>
  <si>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</si>
  <si>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</si>
  <si>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</si>
  <si>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</si>
  <si>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</si>
  <si>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</si>
  <si>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</si>
  <si>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</si>
  <si>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</si>
  <si>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</si>
  <si>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</si>
  <si>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</si>
  <si>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</si>
  <si>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>183 1 05 0301 001 2100 110</t>
  </si>
  <si>
    <t>182 1 06 0604310 0000 110</t>
  </si>
  <si>
    <t>650  2 04 05099 10 0000 150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</si>
  <si>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</si>
  <si>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</t>
  </si>
  <si>
    <t>650 2  04 05000 10 0000 150</t>
  </si>
  <si>
    <t>БЕЗВОЗМЕЗДНЫЕ ПОСТУПЛЕНИЯ ОТ НЕГОСУДАРСТВЕННЫХ ОРГАНИЗАЦИЙ</t>
  </si>
  <si>
    <t>650 2 04 00000 00 0000 000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</si>
  <si>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</si>
  <si>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161 1 16 33050 10 6000 140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</si>
  <si>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30.09.2019 № 31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</si>
</sst>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_-* #,##0_₽_-;\-* #,##0_₽_-;_-* &quot;-&quot;_₽_-;_-@_-"/>
    <numFmt numFmtId="181" formatCode="_-* #,##0.00_₽_-;\-* #,##0.00_₽_-;_-* &quot;-&quot;??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82" fontId="0" fillId="0" borderId="0" xfId="0" applyNumberFormat="1" applyAlignment="1">
      <alignment/>
    </xf>
    <xf numFmtId="18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82" fontId="7" fillId="0" borderId="32" xfId="0" applyNumberFormat="1" applyFont="1" applyFill="1" applyBorder="1" applyAlignment="1">
      <alignment horizontal="center" vertical="center"/>
    </xf>
    <xf numFmtId="182" fontId="9" fillId="0" borderId="33" xfId="0" applyNumberFormat="1" applyFont="1" applyFill="1" applyBorder="1" applyAlignment="1">
      <alignment horizontal="center" vertical="center"/>
    </xf>
    <xf numFmtId="182" fontId="13" fillId="33" borderId="34" xfId="0" applyNumberFormat="1" applyFont="1" applyFill="1" applyBorder="1" applyAlignment="1">
      <alignment horizontal="center" vertical="center"/>
    </xf>
    <xf numFmtId="182" fontId="13" fillId="33" borderId="33" xfId="0" applyNumberFormat="1" applyFont="1" applyFill="1" applyBorder="1" applyAlignment="1">
      <alignment horizontal="center" vertical="center"/>
    </xf>
    <xf numFmtId="182" fontId="9" fillId="0" borderId="32" xfId="0" applyNumberFormat="1" applyFont="1" applyFill="1" applyBorder="1" applyAlignment="1">
      <alignment horizontal="center" vertical="center"/>
    </xf>
    <xf numFmtId="182" fontId="13" fillId="33" borderId="35" xfId="0" applyNumberFormat="1" applyFont="1" applyFill="1" applyBorder="1" applyAlignment="1">
      <alignment horizontal="center" vertical="center"/>
    </xf>
    <xf numFmtId="182" fontId="13" fillId="33" borderId="36" xfId="0" applyNumberFormat="1" applyFont="1" applyFill="1" applyBorder="1" applyAlignment="1">
      <alignment horizontal="center" vertical="center"/>
    </xf>
    <xf numFmtId="182" fontId="13" fillId="33" borderId="37" xfId="0" applyNumberFormat="1" applyFont="1" applyFill="1" applyBorder="1" applyAlignment="1">
      <alignment horizontal="center" vertical="center"/>
    </xf>
    <xf numFmtId="182" fontId="13" fillId="33" borderId="38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2" fontId="16" fillId="0" borderId="40" xfId="0" applyNumberFormat="1" applyFont="1" applyFill="1" applyBorder="1" applyAlignment="1">
      <alignment horizontal="center" vertical="center"/>
    </xf>
    <xf numFmtId="182" fontId="17" fillId="0" borderId="33" xfId="0" applyNumberFormat="1" applyFont="1" applyFill="1" applyBorder="1" applyAlignment="1">
      <alignment horizontal="center" vertical="center"/>
    </xf>
    <xf numFmtId="182" fontId="2" fillId="33" borderId="33" xfId="0" applyNumberFormat="1" applyFont="1" applyFill="1" applyBorder="1" applyAlignment="1">
      <alignment horizontal="center" vertical="center"/>
    </xf>
    <xf numFmtId="182" fontId="2" fillId="33" borderId="41" xfId="0" applyNumberFormat="1" applyFont="1" applyFill="1" applyBorder="1" applyAlignment="1">
      <alignment horizontal="center" vertical="center"/>
    </xf>
    <xf numFmtId="182" fontId="2" fillId="33" borderId="42" xfId="0" applyNumberFormat="1" applyFont="1" applyFill="1" applyBorder="1" applyAlignment="1">
      <alignment horizontal="center" vertical="center"/>
    </xf>
    <xf numFmtId="182" fontId="18" fillId="0" borderId="37" xfId="0" applyNumberFormat="1" applyFont="1" applyFill="1" applyBorder="1" applyAlignment="1">
      <alignment horizontal="center" vertical="center"/>
    </xf>
    <xf numFmtId="182" fontId="7" fillId="0" borderId="43" xfId="0" applyNumberFormat="1" applyFont="1" applyFill="1" applyBorder="1" applyAlignment="1">
      <alignment horizontal="center" vertical="center"/>
    </xf>
    <xf numFmtId="182" fontId="13" fillId="33" borderId="41" xfId="0" applyNumberFormat="1" applyFont="1" applyFill="1" applyBorder="1" applyAlignment="1">
      <alignment horizontal="center" vertical="center"/>
    </xf>
    <xf numFmtId="182" fontId="13" fillId="33" borderId="30" xfId="0" applyNumberFormat="1" applyFont="1" applyFill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182" fontId="20" fillId="0" borderId="44" xfId="0" applyNumberFormat="1" applyFont="1" applyFill="1" applyBorder="1" applyAlignment="1">
      <alignment horizontal="center" vertical="center"/>
    </xf>
    <xf numFmtId="182" fontId="18" fillId="0" borderId="45" xfId="0" applyNumberFormat="1" applyFont="1" applyFill="1" applyBorder="1" applyAlignment="1">
      <alignment horizontal="center" vertical="center"/>
    </xf>
    <xf numFmtId="182" fontId="18" fillId="0" borderId="4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2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182" fontId="24" fillId="0" borderId="33" xfId="0" applyNumberFormat="1" applyFont="1" applyFill="1" applyBorder="1" applyAlignment="1">
      <alignment horizontal="center" vertical="center"/>
    </xf>
    <xf numFmtId="182" fontId="13" fillId="33" borderId="46" xfId="0" applyNumberFormat="1" applyFont="1" applyFill="1" applyBorder="1" applyAlignment="1">
      <alignment horizontal="center" vertical="center"/>
    </xf>
    <xf numFmtId="182" fontId="26" fillId="33" borderId="33" xfId="0" applyNumberFormat="1" applyFont="1" applyFill="1" applyBorder="1" applyAlignment="1">
      <alignment horizontal="center" vertical="center"/>
    </xf>
    <xf numFmtId="182" fontId="17" fillId="33" borderId="33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182" fontId="18" fillId="0" borderId="57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182" fontId="18" fillId="0" borderId="5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182" fontId="9" fillId="0" borderId="57" xfId="0" applyNumberFormat="1" applyFont="1" applyFill="1" applyBorder="1" applyAlignment="1">
      <alignment horizontal="center" vertical="center"/>
    </xf>
    <xf numFmtId="182" fontId="13" fillId="33" borderId="61" xfId="0" applyNumberFormat="1" applyFont="1" applyFill="1" applyBorder="1" applyAlignment="1">
      <alignment horizontal="center" vertical="center"/>
    </xf>
    <xf numFmtId="182" fontId="9" fillId="0" borderId="62" xfId="0" applyNumberFormat="1" applyFont="1" applyFill="1" applyBorder="1" applyAlignment="1">
      <alignment horizontal="center" vertical="center"/>
    </xf>
    <xf numFmtId="182" fontId="13" fillId="33" borderId="63" xfId="0" applyNumberFormat="1" applyFont="1" applyFill="1" applyBorder="1" applyAlignment="1">
      <alignment horizontal="center" vertical="center"/>
    </xf>
    <xf numFmtId="182" fontId="13" fillId="33" borderId="64" xfId="0" applyNumberFormat="1" applyFont="1" applyFill="1" applyBorder="1" applyAlignment="1">
      <alignment horizontal="center" vertical="center"/>
    </xf>
    <xf numFmtId="182" fontId="13" fillId="33" borderId="57" xfId="0" applyNumberFormat="1" applyFont="1" applyFill="1" applyBorder="1" applyAlignment="1">
      <alignment horizontal="center" vertical="center"/>
    </xf>
    <xf numFmtId="182" fontId="20" fillId="0" borderId="65" xfId="0" applyNumberFormat="1" applyFont="1" applyFill="1" applyBorder="1" applyAlignment="1">
      <alignment horizontal="center" vertical="center"/>
    </xf>
    <xf numFmtId="182" fontId="13" fillId="33" borderId="66" xfId="0" applyNumberFormat="1" applyFont="1" applyFill="1" applyBorder="1" applyAlignment="1">
      <alignment horizontal="center" vertical="center"/>
    </xf>
    <xf numFmtId="182" fontId="26" fillId="33" borderId="57" xfId="0" applyNumberFormat="1" applyFont="1" applyFill="1" applyBorder="1" applyAlignment="1">
      <alignment horizontal="center" vertical="center"/>
    </xf>
    <xf numFmtId="182" fontId="18" fillId="0" borderId="67" xfId="0" applyNumberFormat="1" applyFont="1" applyFill="1" applyBorder="1" applyAlignment="1">
      <alignment horizontal="center" vertical="center"/>
    </xf>
    <xf numFmtId="182" fontId="9" fillId="0" borderId="68" xfId="0" applyNumberFormat="1" applyFont="1" applyFill="1" applyBorder="1" applyAlignment="1">
      <alignment horizontal="center" vertical="center"/>
    </xf>
    <xf numFmtId="182" fontId="17" fillId="0" borderId="57" xfId="0" applyNumberFormat="1" applyFont="1" applyFill="1" applyBorder="1" applyAlignment="1">
      <alignment horizontal="center" vertical="center"/>
    </xf>
    <xf numFmtId="182" fontId="24" fillId="0" borderId="57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center" vertical="center"/>
    </xf>
    <xf numFmtId="182" fontId="2" fillId="33" borderId="61" xfId="0" applyNumberFormat="1" applyFont="1" applyFill="1" applyBorder="1" applyAlignment="1">
      <alignment horizontal="center" vertical="center"/>
    </xf>
    <xf numFmtId="182" fontId="2" fillId="33" borderId="69" xfId="0" applyNumberFormat="1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21" fillId="0" borderId="69" xfId="0" applyFont="1" applyBorder="1" applyAlignment="1">
      <alignment vertical="center" wrapText="1"/>
    </xf>
    <xf numFmtId="182" fontId="13" fillId="33" borderId="69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182" fontId="13" fillId="33" borderId="31" xfId="0" applyNumberFormat="1" applyFont="1" applyFill="1" applyBorder="1" applyAlignment="1">
      <alignment horizontal="center" vertical="center"/>
    </xf>
    <xf numFmtId="182" fontId="13" fillId="33" borderId="0" xfId="0" applyNumberFormat="1" applyFont="1" applyFill="1" applyBorder="1" applyAlignment="1">
      <alignment horizontal="center" vertical="center"/>
    </xf>
    <xf numFmtId="182" fontId="7" fillId="0" borderId="30" xfId="0" applyNumberFormat="1" applyFont="1" applyFill="1" applyBorder="1" applyAlignment="1">
      <alignment horizontal="center" vertical="center"/>
    </xf>
    <xf numFmtId="182" fontId="7" fillId="0" borderId="37" xfId="0" applyNumberFormat="1" applyFont="1" applyFill="1" applyBorder="1" applyAlignment="1">
      <alignment horizontal="center" vertical="center"/>
    </xf>
    <xf numFmtId="0" fontId="21" fillId="0" borderId="70" xfId="0" applyFont="1" applyBorder="1" applyAlignment="1">
      <alignment vertical="center" wrapText="1"/>
    </xf>
    <xf numFmtId="0" fontId="14" fillId="0" borderId="71" xfId="0" applyFont="1" applyBorder="1" applyAlignment="1">
      <alignment vertical="center"/>
    </xf>
    <xf numFmtId="0" fontId="21" fillId="0" borderId="72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2" fontId="16" fillId="0" borderId="67" xfId="0" applyNumberFormat="1" applyFont="1" applyFill="1" applyBorder="1" applyAlignment="1">
      <alignment horizontal="center" vertical="center"/>
    </xf>
    <xf numFmtId="182" fontId="17" fillId="0" borderId="30" xfId="0" applyNumberFormat="1" applyFont="1" applyFill="1" applyBorder="1" applyAlignment="1">
      <alignment horizontal="center" vertical="center"/>
    </xf>
    <xf numFmtId="182" fontId="17" fillId="33" borderId="61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2" fillId="0" borderId="73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11" fillId="0" borderId="74" xfId="0" applyFont="1" applyBorder="1" applyAlignment="1">
      <alignment vertical="center"/>
    </xf>
    <xf numFmtId="0" fontId="12" fillId="0" borderId="30" xfId="0" applyFont="1" applyFill="1" applyBorder="1" applyAlignment="1">
      <alignment horizontal="justify" vertical="center" wrapText="1"/>
    </xf>
    <xf numFmtId="182" fontId="13" fillId="33" borderId="75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2" fontId="9" fillId="0" borderId="37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7" fillId="0" borderId="76" xfId="0" applyNumberFormat="1" applyFont="1" applyFill="1" applyBorder="1" applyAlignment="1">
      <alignment horizontal="center" vertical="center"/>
    </xf>
    <xf numFmtId="182" fontId="7" fillId="0" borderId="4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182" fontId="8" fillId="33" borderId="42" xfId="0" applyNumberFormat="1" applyFont="1" applyFill="1" applyBorder="1" applyAlignment="1">
      <alignment horizontal="center" vertical="center"/>
    </xf>
    <xf numFmtId="182" fontId="8" fillId="33" borderId="69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72"/>
  <sheetViews>
    <sheetView tabSelected="1" workbookViewId="0" topLeftCell="A1">
      <selection activeCell="D5" sqref="D5:D8"/>
    </sheetView>
  </sheetViews>
  <sheetFormatPr defaultColWidth="9.00390625" defaultRowHeight="12.75"/>
  <cols>
    <col min="1" max="1" width="20.625" style="0" customWidth="1"/>
    <col min="2" max="2" width="63.125" style="0" customWidth="1"/>
    <col min="3" max="3" width="11.75390625" style="0" customWidth="1"/>
    <col min="4" max="4" width="15.375" style="0" customWidth="1"/>
    <col min="5" max="5" width="12.875" style="0" customWidth="1"/>
  </cols>
  <sheetData>
    <row r="1" spans="2:5" ht="77.25" customHeight="1">
      <c r="B1" s="1"/>
      <c r="C1" s="20"/>
      <c r="D1" s="169" t="s">
        <v>128</v>
      </c>
      <c r="E1" s="169"/>
    </row>
    <row r="2" spans="1:3" ht="15.75">
      <c r="A2" s="160" t="s">
        <v>0</v>
      </c>
      <c r="B2" s="160"/>
      <c r="C2" s="160"/>
    </row>
    <row r="3" spans="1:3" ht="15.75">
      <c r="A3" s="160" t="s">
        <v>1</v>
      </c>
      <c r="B3" s="160"/>
      <c r="C3" s="160"/>
    </row>
    <row r="4" spans="1:3" ht="15.75" customHeight="1" thickBot="1">
      <c r="A4" s="161" t="s">
        <v>88</v>
      </c>
      <c r="B4" s="161"/>
      <c r="C4" s="161"/>
    </row>
    <row r="5" spans="1:5" ht="12.75" customHeight="1" thickBot="1">
      <c r="A5" s="162" t="s">
        <v>2</v>
      </c>
      <c r="B5" s="164" t="s">
        <v>3</v>
      </c>
      <c r="C5" s="166" t="s">
        <v>84</v>
      </c>
      <c r="D5" s="157" t="s">
        <v>83</v>
      </c>
      <c r="E5" s="157" t="s">
        <v>82</v>
      </c>
    </row>
    <row r="6" spans="1:5" ht="12.75" customHeight="1" thickBot="1">
      <c r="A6" s="163"/>
      <c r="B6" s="165"/>
      <c r="C6" s="167"/>
      <c r="D6" s="158"/>
      <c r="E6" s="158"/>
    </row>
    <row r="7" spans="1:5" ht="12.75" customHeight="1" thickBot="1">
      <c r="A7" s="163"/>
      <c r="B7" s="165"/>
      <c r="C7" s="167"/>
      <c r="D7" s="158"/>
      <c r="E7" s="158"/>
    </row>
    <row r="8" spans="1:5" ht="12.75" customHeight="1" thickBot="1">
      <c r="A8" s="163"/>
      <c r="B8" s="165"/>
      <c r="C8" s="168"/>
      <c r="D8" s="159"/>
      <c r="E8" s="159"/>
    </row>
    <row r="9" spans="1:5" ht="13.5" thickBot="1">
      <c r="A9" s="142">
        <v>1</v>
      </c>
      <c r="B9" s="143">
        <v>2</v>
      </c>
      <c r="C9" s="144">
        <v>3</v>
      </c>
      <c r="D9" s="145">
        <v>4</v>
      </c>
      <c r="E9" s="145">
        <v>5</v>
      </c>
    </row>
    <row r="10" spans="1:5" ht="15.75" thickBot="1">
      <c r="A10" s="25" t="s">
        <v>4</v>
      </c>
      <c r="B10" s="146" t="s">
        <v>5</v>
      </c>
      <c r="C10" s="127">
        <f>E10-D10</f>
        <v>578.5999999999995</v>
      </c>
      <c r="D10" s="127">
        <f>SUM(D11+D16+D25+D28+D34+D36+D42+D45+D46+D49+D39)</f>
        <v>4736.200000000001</v>
      </c>
      <c r="E10" s="126">
        <f>SUM(E11+E16+E25+E28+E34+E36+E42+E45+E46+E49+E39)</f>
        <v>5314.8</v>
      </c>
    </row>
    <row r="11" spans="1:5" ht="13.5" thickBot="1">
      <c r="A11" s="79" t="s">
        <v>6</v>
      </c>
      <c r="B11" s="21" t="s">
        <v>7</v>
      </c>
      <c r="C11" s="127">
        <f aca="true" t="shared" si="0" ref="C11:C70">E11-D11</f>
        <v>0</v>
      </c>
      <c r="D11" s="119">
        <f>D12</f>
        <v>1500</v>
      </c>
      <c r="E11" s="118">
        <f>E12</f>
        <v>1500</v>
      </c>
    </row>
    <row r="12" spans="1:5" ht="13.5" thickBot="1">
      <c r="A12" s="80" t="s">
        <v>8</v>
      </c>
      <c r="B12" s="70" t="s">
        <v>9</v>
      </c>
      <c r="C12" s="127">
        <f t="shared" si="0"/>
        <v>0</v>
      </c>
      <c r="D12" s="44">
        <f>D13+D14+D15</f>
        <v>1500</v>
      </c>
      <c r="E12" s="126">
        <f>E13+E14+E15</f>
        <v>1500</v>
      </c>
    </row>
    <row r="13" spans="1:5" ht="62.25" customHeight="1" thickBot="1">
      <c r="A13" s="135" t="s">
        <v>90</v>
      </c>
      <c r="B13" s="136" t="s">
        <v>89</v>
      </c>
      <c r="C13" s="127">
        <f>E13-D13</f>
        <v>0</v>
      </c>
      <c r="D13" s="122">
        <v>1500</v>
      </c>
      <c r="E13" s="122">
        <v>1500</v>
      </c>
    </row>
    <row r="14" spans="1:5" ht="64.5" customHeight="1" thickBot="1">
      <c r="A14" s="139" t="s">
        <v>91</v>
      </c>
      <c r="B14" s="140" t="s">
        <v>87</v>
      </c>
      <c r="C14" s="127">
        <f t="shared" si="0"/>
        <v>0</v>
      </c>
      <c r="D14" s="62">
        <v>0</v>
      </c>
      <c r="E14" s="141">
        <v>0</v>
      </c>
    </row>
    <row r="15" spans="1:5" ht="48.75" customHeight="1" thickBot="1">
      <c r="A15" s="82" t="s">
        <v>47</v>
      </c>
      <c r="B15" s="71" t="s">
        <v>58</v>
      </c>
      <c r="C15" s="127">
        <f t="shared" si="0"/>
        <v>0</v>
      </c>
      <c r="D15" s="62">
        <v>0</v>
      </c>
      <c r="E15" s="62">
        <v>0</v>
      </c>
    </row>
    <row r="16" spans="1:8" ht="32.25" customHeight="1" thickBot="1">
      <c r="A16" s="68" t="s">
        <v>94</v>
      </c>
      <c r="B16" s="72" t="s">
        <v>60</v>
      </c>
      <c r="C16" s="127">
        <f t="shared" si="0"/>
        <v>413.99999999999955</v>
      </c>
      <c r="D16" s="60">
        <f>D17+D21+D19+D23</f>
        <v>2126.5000000000005</v>
      </c>
      <c r="E16" s="69">
        <f>E17+E18+E19+E20+E21+E22+E23+E24</f>
        <v>2540.5</v>
      </c>
      <c r="F16" s="2"/>
      <c r="G16" s="2"/>
      <c r="H16" s="2"/>
    </row>
    <row r="17" spans="1:5" ht="41.25" customHeight="1" thickBot="1">
      <c r="A17" s="137" t="s">
        <v>93</v>
      </c>
      <c r="B17" s="138" t="s">
        <v>61</v>
      </c>
      <c r="C17" s="127">
        <f t="shared" si="0"/>
        <v>-732.7</v>
      </c>
      <c r="D17" s="61">
        <v>732.7</v>
      </c>
      <c r="E17" s="103">
        <v>0</v>
      </c>
    </row>
    <row r="18" spans="1:5" ht="62.25" customHeight="1" thickBot="1">
      <c r="A18" s="73" t="s">
        <v>92</v>
      </c>
      <c r="B18" s="123" t="s">
        <v>95</v>
      </c>
      <c r="C18" s="127">
        <f t="shared" si="0"/>
        <v>1160.4</v>
      </c>
      <c r="D18" s="62">
        <v>0</v>
      </c>
      <c r="E18" s="62">
        <v>1160.4</v>
      </c>
    </row>
    <row r="19" spans="1:5" ht="57.75" customHeight="1" thickBot="1">
      <c r="A19" s="73" t="s">
        <v>97</v>
      </c>
      <c r="B19" s="74" t="s">
        <v>62</v>
      </c>
      <c r="C19" s="127">
        <f t="shared" si="0"/>
        <v>-6.4</v>
      </c>
      <c r="D19" s="124">
        <v>6.4</v>
      </c>
      <c r="E19" s="124">
        <v>0</v>
      </c>
    </row>
    <row r="20" spans="1:5" ht="75" customHeight="1" thickBot="1">
      <c r="A20" s="120" t="s">
        <v>96</v>
      </c>
      <c r="B20" s="121" t="s">
        <v>98</v>
      </c>
      <c r="C20" s="127">
        <f t="shared" si="0"/>
        <v>6.2</v>
      </c>
      <c r="D20" s="103"/>
      <c r="E20" s="103">
        <v>6.2</v>
      </c>
    </row>
    <row r="21" spans="1:5" ht="48.75" customHeight="1" thickBot="1">
      <c r="A21" s="120" t="s">
        <v>99</v>
      </c>
      <c r="B21" s="121" t="s">
        <v>56</v>
      </c>
      <c r="C21" s="127">
        <f t="shared" si="0"/>
        <v>-1527.9</v>
      </c>
      <c r="D21" s="122">
        <v>1527.9</v>
      </c>
      <c r="E21" s="122">
        <v>0</v>
      </c>
    </row>
    <row r="22" spans="1:5" ht="60" customHeight="1" thickBot="1">
      <c r="A22" s="73" t="s">
        <v>100</v>
      </c>
      <c r="B22" s="128" t="s">
        <v>101</v>
      </c>
      <c r="C22" s="127">
        <f t="shared" si="0"/>
        <v>1554.4</v>
      </c>
      <c r="D22" s="62"/>
      <c r="E22" s="62">
        <v>1554.4</v>
      </c>
    </row>
    <row r="23" spans="1:5" ht="48.75" customHeight="1" thickBot="1">
      <c r="A23" s="129" t="s">
        <v>103</v>
      </c>
      <c r="B23" s="130" t="s">
        <v>85</v>
      </c>
      <c r="C23" s="126">
        <f t="shared" si="0"/>
        <v>140.5</v>
      </c>
      <c r="D23" s="125">
        <v>-140.5</v>
      </c>
      <c r="E23" s="62">
        <v>0</v>
      </c>
    </row>
    <row r="24" spans="1:5" ht="68.25" customHeight="1" thickBot="1">
      <c r="A24" s="73" t="s">
        <v>102</v>
      </c>
      <c r="B24" s="74" t="s">
        <v>104</v>
      </c>
      <c r="C24" s="127">
        <f t="shared" si="0"/>
        <v>-180.5</v>
      </c>
      <c r="D24" s="62"/>
      <c r="E24" s="62">
        <v>-180.5</v>
      </c>
    </row>
    <row r="25" spans="1:5" ht="21.75" customHeight="1" thickBot="1">
      <c r="A25" s="79" t="s">
        <v>10</v>
      </c>
      <c r="B25" s="21" t="s">
        <v>11</v>
      </c>
      <c r="C25" s="127">
        <f>C26+C27</f>
        <v>49.5</v>
      </c>
      <c r="D25" s="63">
        <f>D26</f>
        <v>10</v>
      </c>
      <c r="E25" s="92">
        <f>E26+E27</f>
        <v>59.5</v>
      </c>
    </row>
    <row r="26" spans="1:5" ht="22.5" customHeight="1" thickBot="1">
      <c r="A26" s="83" t="s">
        <v>57</v>
      </c>
      <c r="B26" s="22" t="s">
        <v>59</v>
      </c>
      <c r="C26" s="127">
        <v>48.5</v>
      </c>
      <c r="D26" s="48">
        <v>10</v>
      </c>
      <c r="E26" s="104">
        <f>C26+D26</f>
        <v>58.5</v>
      </c>
    </row>
    <row r="27" spans="1:5" ht="22.5" customHeight="1" thickBot="1">
      <c r="A27" s="83" t="s">
        <v>118</v>
      </c>
      <c r="B27" s="22" t="s">
        <v>59</v>
      </c>
      <c r="C27" s="127">
        <v>1</v>
      </c>
      <c r="D27" s="45">
        <v>0</v>
      </c>
      <c r="E27" s="102">
        <f>D27+C27</f>
        <v>1</v>
      </c>
    </row>
    <row r="28" spans="1:5" ht="13.5" thickBot="1">
      <c r="A28" s="84" t="s">
        <v>12</v>
      </c>
      <c r="B28" s="21" t="s">
        <v>13</v>
      </c>
      <c r="C28" s="127">
        <f t="shared" si="0"/>
        <v>0</v>
      </c>
      <c r="D28" s="63">
        <f>SUM(D29:D33)</f>
        <v>55.7</v>
      </c>
      <c r="E28" s="92">
        <f>SUM(E29:E33)</f>
        <v>55.7</v>
      </c>
    </row>
    <row r="29" spans="1:9" ht="30" customHeight="1">
      <c r="A29" s="85" t="s">
        <v>14</v>
      </c>
      <c r="B29" s="23" t="s">
        <v>126</v>
      </c>
      <c r="C29" s="151">
        <f t="shared" si="0"/>
        <v>0</v>
      </c>
      <c r="D29" s="46">
        <v>23.7</v>
      </c>
      <c r="E29" s="105">
        <v>23.7</v>
      </c>
      <c r="F29" s="2"/>
      <c r="G29" s="2"/>
      <c r="H29" s="2"/>
      <c r="I29" s="2"/>
    </row>
    <row r="30" spans="1:9" ht="38.25" customHeight="1">
      <c r="A30" s="86" t="s">
        <v>55</v>
      </c>
      <c r="B30" s="34" t="s">
        <v>63</v>
      </c>
      <c r="C30" s="152">
        <f t="shared" si="0"/>
        <v>0</v>
      </c>
      <c r="D30" s="76">
        <v>0</v>
      </c>
      <c r="E30" s="76">
        <v>0</v>
      </c>
      <c r="F30" s="2"/>
      <c r="G30" s="2"/>
      <c r="H30" s="2"/>
      <c r="I30" s="2"/>
    </row>
    <row r="31" spans="1:9" ht="45" customHeight="1">
      <c r="A31" s="86" t="s">
        <v>52</v>
      </c>
      <c r="B31" s="34" t="s">
        <v>78</v>
      </c>
      <c r="C31" s="152">
        <f t="shared" si="0"/>
        <v>0</v>
      </c>
      <c r="D31" s="76">
        <v>0</v>
      </c>
      <c r="E31" s="76">
        <v>0</v>
      </c>
      <c r="F31" s="2"/>
      <c r="G31" s="2"/>
      <c r="H31" s="2"/>
      <c r="I31" s="2"/>
    </row>
    <row r="32" spans="1:9" ht="34.5" customHeight="1">
      <c r="A32" s="86" t="s">
        <v>51</v>
      </c>
      <c r="B32" s="33" t="s">
        <v>49</v>
      </c>
      <c r="C32" s="152">
        <f t="shared" si="0"/>
        <v>0</v>
      </c>
      <c r="D32" s="50">
        <v>8</v>
      </c>
      <c r="E32" s="76">
        <v>8</v>
      </c>
      <c r="F32" s="3"/>
      <c r="G32" s="3"/>
      <c r="H32" s="3"/>
      <c r="I32" s="3"/>
    </row>
    <row r="33" spans="1:9" ht="34.5" customHeight="1" thickBot="1">
      <c r="A33" s="87" t="s">
        <v>119</v>
      </c>
      <c r="B33" s="32" t="s">
        <v>50</v>
      </c>
      <c r="C33" s="60">
        <f t="shared" si="0"/>
        <v>0</v>
      </c>
      <c r="D33" s="49">
        <v>24</v>
      </c>
      <c r="E33" s="106">
        <v>24</v>
      </c>
      <c r="F33" s="3"/>
      <c r="G33" s="3"/>
      <c r="H33" s="3"/>
      <c r="I33" s="3"/>
    </row>
    <row r="34" spans="1:9" ht="22.5" customHeight="1" thickBot="1">
      <c r="A34" s="25" t="s">
        <v>15</v>
      </c>
      <c r="B34" s="26" t="s">
        <v>16</v>
      </c>
      <c r="C34" s="127">
        <f t="shared" si="0"/>
        <v>0</v>
      </c>
      <c r="D34" s="59">
        <f>D35</f>
        <v>19</v>
      </c>
      <c r="E34" s="64">
        <f>E35</f>
        <v>19</v>
      </c>
      <c r="F34" s="4"/>
      <c r="G34" s="5"/>
      <c r="H34" s="5"/>
      <c r="I34" s="5"/>
    </row>
    <row r="35" spans="1:5" ht="51.75" customHeight="1" thickBot="1">
      <c r="A35" s="88" t="s">
        <v>17</v>
      </c>
      <c r="B35" s="15" t="s">
        <v>64</v>
      </c>
      <c r="C35" s="127">
        <f t="shared" si="0"/>
        <v>0</v>
      </c>
      <c r="D35" s="47">
        <v>19</v>
      </c>
      <c r="E35" s="107">
        <v>19</v>
      </c>
    </row>
    <row r="36" spans="1:5" ht="36" customHeight="1" thickBot="1">
      <c r="A36" s="89" t="s">
        <v>18</v>
      </c>
      <c r="B36" s="27" t="s">
        <v>19</v>
      </c>
      <c r="C36" s="127">
        <f t="shared" si="0"/>
        <v>0</v>
      </c>
      <c r="D36" s="65">
        <f>SUM(D37:D38)</f>
        <v>990</v>
      </c>
      <c r="E36" s="108">
        <f>SUM(E37:E38)</f>
        <v>990</v>
      </c>
    </row>
    <row r="37" spans="1:5" ht="48.75" customHeight="1" thickBot="1">
      <c r="A37" s="28" t="s">
        <v>20</v>
      </c>
      <c r="B37" s="29" t="s">
        <v>77</v>
      </c>
      <c r="C37" s="127">
        <f t="shared" si="0"/>
        <v>0</v>
      </c>
      <c r="D37" s="51">
        <v>0</v>
      </c>
      <c r="E37" s="62">
        <v>0</v>
      </c>
    </row>
    <row r="38" spans="1:5" ht="57.75" customHeight="1" thickBot="1">
      <c r="A38" s="90" t="s">
        <v>21</v>
      </c>
      <c r="B38" s="8" t="s">
        <v>76</v>
      </c>
      <c r="C38" s="127">
        <f t="shared" si="0"/>
        <v>0</v>
      </c>
      <c r="D38" s="45">
        <v>990</v>
      </c>
      <c r="E38" s="102">
        <v>990</v>
      </c>
    </row>
    <row r="39" spans="1:5" ht="36" customHeight="1" thickBot="1">
      <c r="A39" s="79" t="s">
        <v>22</v>
      </c>
      <c r="B39" s="9" t="s">
        <v>23</v>
      </c>
      <c r="C39" s="127">
        <f t="shared" si="0"/>
        <v>65.1</v>
      </c>
      <c r="D39" s="63">
        <f>SUM(D40:D41)</f>
        <v>35</v>
      </c>
      <c r="E39" s="92">
        <f>SUM(E40:E41)</f>
        <v>100.1</v>
      </c>
    </row>
    <row r="40" spans="1:5" ht="35.25" customHeight="1" thickBot="1">
      <c r="A40" s="81" t="s">
        <v>24</v>
      </c>
      <c r="B40" s="30" t="s">
        <v>75</v>
      </c>
      <c r="C40" s="127">
        <f t="shared" si="0"/>
        <v>0</v>
      </c>
      <c r="D40" s="46">
        <v>35</v>
      </c>
      <c r="E40" s="105">
        <v>35</v>
      </c>
    </row>
    <row r="41" spans="1:5" ht="23.25" customHeight="1" thickBot="1">
      <c r="A41" s="91" t="s">
        <v>48</v>
      </c>
      <c r="B41" s="31" t="s">
        <v>74</v>
      </c>
      <c r="C41" s="127">
        <v>65.1</v>
      </c>
      <c r="D41" s="52">
        <v>0</v>
      </c>
      <c r="E41" s="109">
        <v>65.1</v>
      </c>
    </row>
    <row r="42" spans="1:5" ht="30.75" customHeight="1" thickBot="1">
      <c r="A42" s="84" t="s">
        <v>25</v>
      </c>
      <c r="B42" s="14" t="s">
        <v>26</v>
      </c>
      <c r="C42" s="127">
        <f t="shared" si="0"/>
        <v>0</v>
      </c>
      <c r="D42" s="63">
        <f>SUM(D43:D44)</f>
        <v>0</v>
      </c>
      <c r="E42" s="92">
        <f>SUM(E43:E44)</f>
        <v>0</v>
      </c>
    </row>
    <row r="43" spans="1:5" ht="53.25" customHeight="1" thickBot="1">
      <c r="A43" s="93" t="s">
        <v>27</v>
      </c>
      <c r="B43" s="30" t="s">
        <v>80</v>
      </c>
      <c r="C43" s="127">
        <f t="shared" si="0"/>
        <v>0</v>
      </c>
      <c r="D43" s="46">
        <v>0</v>
      </c>
      <c r="E43" s="105">
        <v>0</v>
      </c>
    </row>
    <row r="44" spans="1:5" ht="43.5" customHeight="1" thickBot="1">
      <c r="A44" s="94" t="s">
        <v>28</v>
      </c>
      <c r="B44" s="8" t="s">
        <v>73</v>
      </c>
      <c r="C44" s="127">
        <f t="shared" si="0"/>
        <v>0</v>
      </c>
      <c r="D44" s="47">
        <v>0</v>
      </c>
      <c r="E44" s="107">
        <v>0</v>
      </c>
    </row>
    <row r="45" spans="1:5" ht="24" customHeight="1" thickBot="1">
      <c r="A45" s="95" t="s">
        <v>29</v>
      </c>
      <c r="B45" s="7" t="s">
        <v>30</v>
      </c>
      <c r="C45" s="127">
        <f t="shared" si="0"/>
        <v>0</v>
      </c>
      <c r="D45" s="78">
        <v>0</v>
      </c>
      <c r="E45" s="134">
        <v>0</v>
      </c>
    </row>
    <row r="46" spans="1:5" ht="24" customHeight="1" thickBot="1">
      <c r="A46" s="95" t="s">
        <v>31</v>
      </c>
      <c r="B46" s="7" t="s">
        <v>32</v>
      </c>
      <c r="C46" s="127">
        <v>50</v>
      </c>
      <c r="D46" s="67">
        <f>D47</f>
        <v>0</v>
      </c>
      <c r="E46" s="64">
        <v>50</v>
      </c>
    </row>
    <row r="47" spans="1:5" ht="36.75" customHeight="1" thickBot="1">
      <c r="A47" s="97" t="s">
        <v>33</v>
      </c>
      <c r="B47" s="6" t="s">
        <v>72</v>
      </c>
      <c r="C47" s="127">
        <f t="shared" si="0"/>
        <v>0</v>
      </c>
      <c r="D47" s="47">
        <v>0</v>
      </c>
      <c r="E47" s="107">
        <v>0</v>
      </c>
    </row>
    <row r="48" spans="1:5" ht="36.75" customHeight="1" thickBot="1">
      <c r="A48" s="97" t="s">
        <v>127</v>
      </c>
      <c r="B48" s="6" t="s">
        <v>86</v>
      </c>
      <c r="C48" s="127">
        <v>50</v>
      </c>
      <c r="D48" s="47">
        <v>0</v>
      </c>
      <c r="E48" s="107">
        <v>50</v>
      </c>
    </row>
    <row r="49" spans="1:5" ht="24" customHeight="1" thickBot="1">
      <c r="A49" s="98" t="s">
        <v>34</v>
      </c>
      <c r="B49" s="10" t="s">
        <v>35</v>
      </c>
      <c r="C49" s="127">
        <f t="shared" si="0"/>
        <v>0</v>
      </c>
      <c r="D49" s="77">
        <v>0</v>
      </c>
      <c r="E49" s="110">
        <v>0</v>
      </c>
    </row>
    <row r="50" spans="1:5" ht="24" customHeight="1" thickBot="1">
      <c r="A50" s="79" t="s">
        <v>36</v>
      </c>
      <c r="B50" s="11" t="s">
        <v>37</v>
      </c>
      <c r="C50" s="127">
        <f>E50-D50</f>
        <v>4026.699999999997</v>
      </c>
      <c r="D50" s="66">
        <f>D51+D67+D69</f>
        <v>19014.4</v>
      </c>
      <c r="E50" s="111">
        <v>23041.1</v>
      </c>
    </row>
    <row r="51" spans="1:5" ht="28.5" customHeight="1" thickBot="1">
      <c r="A51" s="79" t="s">
        <v>38</v>
      </c>
      <c r="B51" s="12" t="s">
        <v>39</v>
      </c>
      <c r="C51" s="127">
        <f t="shared" si="0"/>
        <v>3724.399999999994</v>
      </c>
      <c r="D51" s="67">
        <f>D52+D54+D55+D59</f>
        <v>19014.4</v>
      </c>
      <c r="E51" s="96">
        <f>E52+E54+E55+E59</f>
        <v>22738.799999999996</v>
      </c>
    </row>
    <row r="52" spans="1:5" ht="24" customHeight="1" thickBot="1">
      <c r="A52" s="99" t="s">
        <v>109</v>
      </c>
      <c r="B52" s="13" t="s">
        <v>40</v>
      </c>
      <c r="C52" s="127">
        <f t="shared" si="0"/>
        <v>0</v>
      </c>
      <c r="D52" s="53">
        <f>D53</f>
        <v>18417.1</v>
      </c>
      <c r="E52" s="112">
        <f>E53</f>
        <v>18417.1</v>
      </c>
    </row>
    <row r="53" spans="1:5" ht="29.25" customHeight="1" thickBot="1" thickTop="1">
      <c r="A53" s="100" t="s">
        <v>108</v>
      </c>
      <c r="B53" s="24" t="s">
        <v>79</v>
      </c>
      <c r="C53" s="127">
        <f t="shared" si="0"/>
        <v>0</v>
      </c>
      <c r="D53" s="47">
        <v>18417.1</v>
      </c>
      <c r="E53" s="107">
        <v>18417.1</v>
      </c>
    </row>
    <row r="54" spans="1:5" ht="26.25" customHeight="1" thickBot="1">
      <c r="A54" s="84" t="s">
        <v>107</v>
      </c>
      <c r="B54" s="14" t="s">
        <v>81</v>
      </c>
      <c r="C54" s="127">
        <f t="shared" si="0"/>
        <v>0</v>
      </c>
      <c r="D54" s="54">
        <v>0</v>
      </c>
      <c r="E54" s="132">
        <v>0</v>
      </c>
    </row>
    <row r="55" spans="1:5" ht="26.25" customHeight="1" thickBot="1">
      <c r="A55" s="95" t="s">
        <v>106</v>
      </c>
      <c r="B55" s="7" t="s">
        <v>41</v>
      </c>
      <c r="C55" s="127">
        <f t="shared" si="0"/>
        <v>37.20000000000002</v>
      </c>
      <c r="D55" s="55">
        <f>SUM(D56:D58)</f>
        <v>226.9</v>
      </c>
      <c r="E55" s="133">
        <f>SUM(E56:E58)</f>
        <v>264.1</v>
      </c>
    </row>
    <row r="56" spans="1:5" ht="26.25" customHeight="1" thickBot="1">
      <c r="A56" s="95" t="s">
        <v>105</v>
      </c>
      <c r="B56" s="131" t="s">
        <v>117</v>
      </c>
      <c r="C56" s="127">
        <f t="shared" si="0"/>
        <v>0.09999999999999987</v>
      </c>
      <c r="D56" s="55">
        <v>1.1</v>
      </c>
      <c r="E56" s="113">
        <v>1.2</v>
      </c>
    </row>
    <row r="57" spans="1:5" ht="36" customHeight="1" thickBot="1">
      <c r="A57" s="97" t="s">
        <v>110</v>
      </c>
      <c r="B57" s="6" t="s">
        <v>71</v>
      </c>
      <c r="C57" s="127">
        <f t="shared" si="0"/>
        <v>37.1</v>
      </c>
      <c r="D57" s="47">
        <v>8</v>
      </c>
      <c r="E57" s="107">
        <v>45.1</v>
      </c>
    </row>
    <row r="58" spans="1:5" ht="36" customHeight="1" thickBot="1">
      <c r="A58" s="94" t="s">
        <v>111</v>
      </c>
      <c r="B58" s="15" t="s">
        <v>70</v>
      </c>
      <c r="C58" s="127">
        <f t="shared" si="0"/>
        <v>0</v>
      </c>
      <c r="D58" s="47">
        <v>217.8</v>
      </c>
      <c r="E58" s="107">
        <v>217.8</v>
      </c>
    </row>
    <row r="59" spans="1:5" ht="25.5" customHeight="1" thickBot="1">
      <c r="A59" s="95" t="s">
        <v>112</v>
      </c>
      <c r="B59" s="7" t="s">
        <v>42</v>
      </c>
      <c r="C59" s="127">
        <f t="shared" si="0"/>
        <v>3687.2</v>
      </c>
      <c r="D59" s="75">
        <f>SUM(D60:D63)</f>
        <v>370.4</v>
      </c>
      <c r="E59" s="114">
        <f>SUM(E60:E63)</f>
        <v>4057.6</v>
      </c>
    </row>
    <row r="60" spans="1:5" ht="66.75" customHeight="1" hidden="1">
      <c r="A60" s="90" t="s">
        <v>43</v>
      </c>
      <c r="B60" s="16" t="s">
        <v>44</v>
      </c>
      <c r="C60" s="127">
        <f t="shared" si="0"/>
        <v>0</v>
      </c>
      <c r="D60" s="56">
        <v>0</v>
      </c>
      <c r="E60" s="115">
        <v>0</v>
      </c>
    </row>
    <row r="61" spans="1:5" ht="36" customHeight="1" thickBot="1">
      <c r="A61" s="94" t="s">
        <v>113</v>
      </c>
      <c r="B61" s="8" t="s">
        <v>69</v>
      </c>
      <c r="C61" s="127">
        <f t="shared" si="0"/>
        <v>0</v>
      </c>
      <c r="D61" s="56">
        <v>0</v>
      </c>
      <c r="E61" s="115">
        <v>0</v>
      </c>
    </row>
    <row r="62" spans="1:5" ht="43.5" customHeight="1" thickBot="1">
      <c r="A62" s="101" t="s">
        <v>114</v>
      </c>
      <c r="B62" s="35" t="s">
        <v>68</v>
      </c>
      <c r="C62" s="127">
        <f t="shared" si="0"/>
        <v>0</v>
      </c>
      <c r="D62" s="57">
        <v>304.4</v>
      </c>
      <c r="E62" s="116">
        <v>304.4</v>
      </c>
    </row>
    <row r="63" spans="1:5" ht="30.75" customHeight="1" thickBot="1">
      <c r="A63" s="36" t="s">
        <v>115</v>
      </c>
      <c r="B63" s="37" t="s">
        <v>65</v>
      </c>
      <c r="C63" s="127">
        <f t="shared" si="0"/>
        <v>3687.2</v>
      </c>
      <c r="D63" s="58">
        <v>66</v>
      </c>
      <c r="E63" s="117">
        <v>3753.2</v>
      </c>
    </row>
    <row r="64" spans="1:5" ht="30.75" customHeight="1" thickBot="1">
      <c r="A64" s="41" t="s">
        <v>125</v>
      </c>
      <c r="B64" s="154" t="s">
        <v>124</v>
      </c>
      <c r="C64" s="127">
        <v>302.4</v>
      </c>
      <c r="D64" s="155">
        <v>0</v>
      </c>
      <c r="E64" s="156">
        <v>302.4</v>
      </c>
    </row>
    <row r="65" spans="1:5" ht="30.75" customHeight="1" thickBot="1">
      <c r="A65" s="42" t="s">
        <v>123</v>
      </c>
      <c r="B65" s="37" t="s">
        <v>122</v>
      </c>
      <c r="C65" s="127">
        <v>302.4</v>
      </c>
      <c r="D65" s="58">
        <v>0</v>
      </c>
      <c r="E65" s="117">
        <v>302.4</v>
      </c>
    </row>
    <row r="66" spans="1:5" ht="30.75" customHeight="1" thickBot="1">
      <c r="A66" s="42" t="s">
        <v>120</v>
      </c>
      <c r="B66" s="37" t="s">
        <v>121</v>
      </c>
      <c r="C66" s="127">
        <v>302.4</v>
      </c>
      <c r="D66" s="58">
        <v>0</v>
      </c>
      <c r="E66" s="117">
        <v>302.4</v>
      </c>
    </row>
    <row r="67" spans="1:5" ht="34.5" customHeight="1" thickBot="1">
      <c r="A67" s="153" t="s">
        <v>45</v>
      </c>
      <c r="B67" s="39" t="s">
        <v>67</v>
      </c>
      <c r="C67" s="127">
        <v>-367.5</v>
      </c>
      <c r="D67" s="147">
        <v>0</v>
      </c>
      <c r="E67" s="148">
        <v>0</v>
      </c>
    </row>
    <row r="68" spans="1:5" ht="51.75" customHeight="1" thickBot="1">
      <c r="A68" s="41" t="s">
        <v>54</v>
      </c>
      <c r="B68" s="39" t="s">
        <v>53</v>
      </c>
      <c r="C68" s="127">
        <f t="shared" si="0"/>
        <v>0</v>
      </c>
      <c r="D68" s="149">
        <f>D69</f>
        <v>0</v>
      </c>
      <c r="E68" s="150">
        <f>E69</f>
        <v>0</v>
      </c>
    </row>
    <row r="69" spans="1:5" ht="38.25" customHeight="1" thickBot="1">
      <c r="A69" s="42" t="s">
        <v>116</v>
      </c>
      <c r="B69" s="40" t="s">
        <v>66</v>
      </c>
      <c r="C69" s="127">
        <f t="shared" si="0"/>
        <v>0</v>
      </c>
      <c r="D69" s="147">
        <v>0</v>
      </c>
      <c r="E69" s="148">
        <v>0</v>
      </c>
    </row>
    <row r="70" spans="1:6" ht="13.5" thickBot="1">
      <c r="A70" s="43"/>
      <c r="B70" s="38" t="s">
        <v>46</v>
      </c>
      <c r="C70" s="127">
        <f t="shared" si="0"/>
        <v>4605.299999999996</v>
      </c>
      <c r="D70" s="60">
        <f>D10+D50+D67+D68</f>
        <v>23750.600000000002</v>
      </c>
      <c r="E70" s="118">
        <f>E50+E10</f>
        <v>28355.899999999998</v>
      </c>
      <c r="F70" s="2"/>
    </row>
    <row r="71" spans="1:3" ht="12.75">
      <c r="A71" s="17"/>
      <c r="B71" s="18"/>
      <c r="C71" s="18"/>
    </row>
    <row r="72" ht="12.75">
      <c r="A72" s="19"/>
    </row>
  </sheetData>
  <sheetProtection selectLockedCells="1" selectUnlockedCells="1"/>
  <mergeCells count="9">
    <mergeCell ref="D1:E1"/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1.0236220472440944" right="0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2019-10-03T05:35:10Z</cp:lastPrinted>
  <dcterms:created xsi:type="dcterms:W3CDTF">2016-10-19T09:26:44Z</dcterms:created>
  <dcterms:modified xsi:type="dcterms:W3CDTF">2019-10-03T05:35:34Z</dcterms:modified>
  <cp:category/>
  <cp:version/>
  <cp:contentType/>
  <cp:contentStatus/>
</cp:coreProperties>
</file>